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6-Web\Govern Obert\Castellar en Xifres\Atenció ciutadana\Enquestes de satisfacció dels Seveis d'Atenció Ciutadana de El Mirador\"/>
    </mc:Choice>
  </mc:AlternateContent>
  <bookViews>
    <workbookView xWindow="360" yWindow="60" windowWidth="18285" windowHeight="8250"/>
  </bookViews>
  <sheets>
    <sheet name="2019-2023" sheetId="1" r:id="rId1"/>
    <sheet name="2011-2017" sheetId="4" r:id="rId2"/>
    <sheet name="Full3" sheetId="3" r:id="rId3"/>
  </sheets>
  <calcPr calcId="162913"/>
</workbook>
</file>

<file path=xl/calcChain.xml><?xml version="1.0" encoding="utf-8"?>
<calcChain xmlns="http://schemas.openxmlformats.org/spreadsheetml/2006/main">
  <c r="C13" i="1" l="1"/>
  <c r="C12" i="1"/>
  <c r="C11" i="1"/>
  <c r="C10" i="1"/>
  <c r="C9" i="1"/>
  <c r="D13" i="1"/>
  <c r="D12" i="1"/>
  <c r="D11" i="1"/>
  <c r="D10" i="1"/>
  <c r="D9" i="1"/>
  <c r="E12" i="1"/>
  <c r="E11" i="1"/>
  <c r="E10" i="1"/>
  <c r="E9" i="1"/>
</calcChain>
</file>

<file path=xl/sharedStrings.xml><?xml version="1.0" encoding="utf-8"?>
<sst xmlns="http://schemas.openxmlformats.org/spreadsheetml/2006/main" count="159" uniqueCount="103">
  <si>
    <t>Sexe</t>
  </si>
  <si>
    <t xml:space="preserve">Home </t>
  </si>
  <si>
    <t>Dona</t>
  </si>
  <si>
    <t>Edat</t>
  </si>
  <si>
    <t>NC</t>
  </si>
  <si>
    <t>Com valores el temps d'espera telefònic quan truques al SAC?</t>
  </si>
  <si>
    <t>Mitjana</t>
  </si>
  <si>
    <t>Respostes</t>
  </si>
  <si>
    <t>Com valores la facilitat per conèixer l'estat de tramitació de les peticions que has realitzat al SAC?</t>
  </si>
  <si>
    <t>Com valores l'atenció personalitzada rebuda al SAC?</t>
  </si>
  <si>
    <t xml:space="preserve">Com valores la competència professional del personal del SAC que t’ha atès? </t>
  </si>
  <si>
    <t>Com valores la qualitat de la informació rebuda al SAC (entenedora, útil...)?</t>
  </si>
  <si>
    <t>Com valores l'adequació a les teves necessitats dels horaris d'atenció presencial del SAC?</t>
  </si>
  <si>
    <t>Enquestes de satisfacció del Servei d'Atenció Ciutadana</t>
  </si>
  <si>
    <t>Fins a 25 anys</t>
  </si>
  <si>
    <t>De 26 a 40 anys</t>
  </si>
  <si>
    <t>De 41 a 60 anys</t>
  </si>
  <si>
    <t>De 61 a 80 anys</t>
  </si>
  <si>
    <t>Més de 80 anys</t>
  </si>
  <si>
    <t>Com valores la simplicitat de la tramitació electrònica amb l'Ajuntament?</t>
  </si>
  <si>
    <t>Com valores la facilitat per fer una queixa, suggeriment o consulta a l'Ajuntament?</t>
  </si>
  <si>
    <t>Com valores la facilitat per demanar cita prèvia?</t>
  </si>
  <si>
    <t>Veus adequada la disponibilitat de cites prèvia?</t>
  </si>
  <si>
    <t>Sí</t>
  </si>
  <si>
    <t>No</t>
  </si>
  <si>
    <t>Coneixes el servei de Whatsapp de l’Ajuntament?</t>
  </si>
  <si>
    <t>Com valores el servei de Whatsapp de l'Ajuntament?</t>
  </si>
  <si>
    <t>Com valores, en una escala de 0 a 10, el temps d'espera en ser atès/sa
presencialment al SAC?</t>
  </si>
  <si>
    <t>Com valores el temps de tramitació presencial de les peticions que fas al SAC?</t>
  </si>
  <si>
    <t>Participació</t>
  </si>
  <si>
    <t>Total</t>
  </si>
  <si>
    <t>Any*</t>
  </si>
  <si>
    <t>*2021 - 8 dies, del 5 al 19 d'octubre de 2021</t>
  </si>
  <si>
    <t>*2019 - 15 dies, del 8 al 26 de juliol de 2021</t>
  </si>
  <si>
    <t>Informació rebuda</t>
  </si>
  <si>
    <t>Tracte rebut</t>
  </si>
  <si>
    <t>Instal·lacions</t>
  </si>
  <si>
    <t>Emplaçament</t>
  </si>
  <si>
    <t>Estat/adequació</t>
  </si>
  <si>
    <t>Tramitació</t>
  </si>
  <si>
    <t>Comprensió i finalització</t>
  </si>
  <si>
    <t>Atenció telefònica</t>
  </si>
  <si>
    <t>Web</t>
  </si>
  <si>
    <t>Tràmit Electrònic</t>
  </si>
  <si>
    <t>Valoració global</t>
  </si>
  <si>
    <t>67% excel·lent</t>
  </si>
  <si>
    <t>75% excel·lent</t>
  </si>
  <si>
    <t>70% excel·lent</t>
  </si>
  <si>
    <t>33% normal</t>
  </si>
  <si>
    <t>22% normal</t>
  </si>
  <si>
    <t>25% normal</t>
  </si>
  <si>
    <t>3% suspèn</t>
  </si>
  <si>
    <t>5% bé/malament</t>
  </si>
  <si>
    <t>71% molt bé</t>
  </si>
  <si>
    <t>28% bé</t>
  </si>
  <si>
    <t>10% regular</t>
  </si>
  <si>
    <t>83% molt bé</t>
  </si>
  <si>
    <t>15% bé</t>
  </si>
  <si>
    <t>2% regular</t>
  </si>
  <si>
    <t>24% bé</t>
  </si>
  <si>
    <t>1% regular</t>
  </si>
  <si>
    <t>75% molt bé</t>
  </si>
  <si>
    <t>72% molt bé</t>
  </si>
  <si>
    <t>67% molt bé</t>
  </si>
  <si>
    <t>74% molt bé</t>
  </si>
  <si>
    <t>30% bé</t>
  </si>
  <si>
    <t>25% bé</t>
  </si>
  <si>
    <t>3% regular</t>
  </si>
  <si>
    <t>1% malament</t>
  </si>
  <si>
    <t>69% molt bé</t>
  </si>
  <si>
    <t>91% molt bé</t>
  </si>
  <si>
    <t>29% bé</t>
  </si>
  <si>
    <t>2% malament</t>
  </si>
  <si>
    <t>95% molt bé</t>
  </si>
  <si>
    <t>49% // 17%</t>
  </si>
  <si>
    <t>51% // 17%</t>
  </si>
  <si>
    <t>70% // 16%</t>
  </si>
  <si>
    <t>-</t>
  </si>
  <si>
    <t>67% coneix</t>
  </si>
  <si>
    <t>43% disposa certificat</t>
  </si>
  <si>
    <t>58% molt bé</t>
  </si>
  <si>
    <t>52% molt bé</t>
  </si>
  <si>
    <t>41% bé</t>
  </si>
  <si>
    <t>43% bé</t>
  </si>
  <si>
    <t>36% bé</t>
  </si>
  <si>
    <t>4% regular</t>
  </si>
  <si>
    <t xml:space="preserve">  Coneix telèf.</t>
  </si>
  <si>
    <t xml:space="preserve">  Utilitza</t>
  </si>
  <si>
    <t xml:space="preserve">  Consulta resolta</t>
  </si>
  <si>
    <t xml:space="preserve">  Consulta/freq.</t>
  </si>
  <si>
    <t xml:space="preserve">  Coneix. Tràmit on-line</t>
  </si>
  <si>
    <t xml:space="preserve">  Bústia Oberta</t>
  </si>
  <si>
    <t>*2023 - 8 dies, del 25 de setembre al 5 d'octubre de 2023</t>
  </si>
  <si>
    <t>Quin és el temps d'espera que consideres adequat per ser atès/esa per telèfon per part del SAC?</t>
  </si>
  <si>
    <t>Menys de 5 minuts</t>
  </si>
  <si>
    <t>Entre 5 i 10 minuts</t>
  </si>
  <si>
    <t>Entre 10 i 20 minuts</t>
  </si>
  <si>
    <t>Consideres que el servei del SAC ha millorat o empitjorat el darrer any?</t>
  </si>
  <si>
    <t>Millorat</t>
  </si>
  <si>
    <t>Com valores el temps de resposta a les consultes per seu electrònica?</t>
  </si>
  <si>
    <t>Empitjorat</t>
  </si>
  <si>
    <t>Està igual</t>
  </si>
  <si>
    <t>Com valores l'adequació de les instal·lacions del SAC?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</si>
</sst>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vertical="center"/>
    </xf>
    <xf numFmtId="9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0" fontId="3" fillId="0" borderId="1" xfId="0" applyNumberFormat="1" applyFont="1" applyBorder="1" applyAlignment="1">
      <alignment vertical="center"/>
    </xf>
    <xf numFmtId="0" fontId="3" fillId="0" borderId="1" xfId="0" applyFont="1" applyBorder="1"/>
    <xf numFmtId="0" fontId="3" fillId="0" borderId="1" xfId="0" applyNumberFormat="1" applyFont="1" applyBorder="1" applyAlignment="1">
      <alignment vertical="center"/>
    </xf>
    <xf numFmtId="10" fontId="3" fillId="0" borderId="1" xfId="0" applyNumberFormat="1" applyFont="1" applyBorder="1"/>
    <xf numFmtId="9" fontId="3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/>
    <xf numFmtId="49" fontId="3" fillId="0" borderId="1" xfId="0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9" fontId="3" fillId="0" borderId="0" xfId="0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9" fontId="2" fillId="0" borderId="0" xfId="0" applyNumberFormat="1" applyFont="1" applyBorder="1" applyAlignment="1">
      <alignment horizontal="left" vertical="center"/>
    </xf>
    <xf numFmtId="9" fontId="2" fillId="0" borderId="6" xfId="0" applyNumberFormat="1" applyFont="1" applyBorder="1" applyAlignment="1">
      <alignment horizontal="left" vertical="center"/>
    </xf>
    <xf numFmtId="9" fontId="2" fillId="0" borderId="7" xfId="0" applyNumberFormat="1" applyFont="1" applyBorder="1" applyAlignment="1">
      <alignment horizontal="left" vertical="center"/>
    </xf>
    <xf numFmtId="9" fontId="2" fillId="0" borderId="8" xfId="0" applyNumberFormat="1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9" fontId="2" fillId="0" borderId="4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49" fontId="5" fillId="0" borderId="9" xfId="0" applyNumberFormat="1" applyFont="1" applyBorder="1"/>
    <xf numFmtId="49" fontId="2" fillId="0" borderId="10" xfId="0" applyNumberFormat="1" applyFont="1" applyBorder="1"/>
    <xf numFmtId="49" fontId="2" fillId="0" borderId="11" xfId="0" applyNumberFormat="1" applyFont="1" applyBorder="1"/>
    <xf numFmtId="49" fontId="2" fillId="0" borderId="9" xfId="0" applyNumberFormat="1" applyFont="1" applyBorder="1"/>
    <xf numFmtId="49" fontId="0" fillId="0" borderId="11" xfId="0" applyNumberFormat="1" applyBorder="1"/>
    <xf numFmtId="49" fontId="0" fillId="0" borderId="10" xfId="0" applyNumberFormat="1" applyFont="1" applyBorder="1"/>
    <xf numFmtId="49" fontId="0" fillId="0" borderId="11" xfId="0" applyNumberFormat="1" applyFont="1" applyBorder="1"/>
    <xf numFmtId="0" fontId="5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/>
    </xf>
    <xf numFmtId="0" fontId="3" fillId="0" borderId="0" xfId="0" applyFont="1" applyBorder="1"/>
    <xf numFmtId="0" fontId="3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1047750</xdr:colOff>
      <xdr:row>0</xdr:row>
      <xdr:rowOff>764342</xdr:rowOff>
    </xdr:to>
    <xdr:pic>
      <xdr:nvPicPr>
        <xdr:cNvPr id="2" name="Imatge 1" descr="ajuntament 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47750" cy="7643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1047750</xdr:colOff>
      <xdr:row>0</xdr:row>
      <xdr:rowOff>764342</xdr:rowOff>
    </xdr:to>
    <xdr:pic>
      <xdr:nvPicPr>
        <xdr:cNvPr id="2" name="Imatge 1" descr="ajuntament 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47750" cy="764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tabSelected="1" topLeftCell="A70" workbookViewId="0">
      <selection activeCell="A80" sqref="A80:A84"/>
    </sheetView>
  </sheetViews>
  <sheetFormatPr defaultRowHeight="14.25" x14ac:dyDescent="0.2"/>
  <cols>
    <col min="1" max="1" width="33.59765625" customWidth="1"/>
    <col min="2" max="2" width="15.296875" customWidth="1"/>
  </cols>
  <sheetData>
    <row r="1" spans="1:5" ht="60.75" customHeight="1" x14ac:dyDescent="0.2">
      <c r="A1" s="45" t="s">
        <v>13</v>
      </c>
      <c r="B1" s="45"/>
      <c r="C1" s="45"/>
      <c r="D1" s="45"/>
    </row>
    <row r="2" spans="1:5" ht="14.25" customHeight="1" x14ac:dyDescent="0.2">
      <c r="A2" s="1"/>
      <c r="B2" s="1"/>
      <c r="C2" s="1"/>
      <c r="D2" s="1"/>
    </row>
    <row r="3" spans="1:5" x14ac:dyDescent="0.2">
      <c r="A3" s="48" t="s">
        <v>31</v>
      </c>
      <c r="B3" s="49"/>
      <c r="C3" s="42">
        <v>2019</v>
      </c>
      <c r="D3" s="42">
        <v>2021</v>
      </c>
      <c r="E3" s="42">
        <v>2023</v>
      </c>
    </row>
    <row r="4" spans="1:5" x14ac:dyDescent="0.2">
      <c r="A4" s="13" t="s">
        <v>29</v>
      </c>
      <c r="B4" s="4" t="s">
        <v>30</v>
      </c>
      <c r="C4" s="10">
        <v>140</v>
      </c>
      <c r="D4" s="10">
        <v>93</v>
      </c>
      <c r="E4" s="10">
        <v>143</v>
      </c>
    </row>
    <row r="5" spans="1:5" x14ac:dyDescent="0.2">
      <c r="A5" s="16"/>
      <c r="B5" s="17"/>
      <c r="C5" s="20"/>
      <c r="D5" s="20"/>
    </row>
    <row r="6" spans="1:5" x14ac:dyDescent="0.2">
      <c r="A6" s="46" t="s">
        <v>0</v>
      </c>
      <c r="B6" s="4" t="s">
        <v>1</v>
      </c>
      <c r="C6" s="5">
        <v>0.41</v>
      </c>
      <c r="D6" s="5">
        <v>0.43</v>
      </c>
      <c r="E6" s="5">
        <v>0.39</v>
      </c>
    </row>
    <row r="7" spans="1:5" x14ac:dyDescent="0.2">
      <c r="A7" s="46"/>
      <c r="B7" s="4" t="s">
        <v>2</v>
      </c>
      <c r="C7" s="5">
        <v>0.59</v>
      </c>
      <c r="D7" s="5">
        <v>0.56999999999999995</v>
      </c>
      <c r="E7" s="5">
        <v>0.6</v>
      </c>
    </row>
    <row r="8" spans="1:5" x14ac:dyDescent="0.2">
      <c r="A8" s="6"/>
      <c r="B8" s="7"/>
      <c r="C8" s="7"/>
      <c r="D8" s="7"/>
    </row>
    <row r="9" spans="1:5" x14ac:dyDescent="0.2">
      <c r="A9" s="46" t="s">
        <v>3</v>
      </c>
      <c r="B9" s="4" t="s">
        <v>14</v>
      </c>
      <c r="C9" s="5">
        <f>8/C4</f>
        <v>5.7142857142857141E-2</v>
      </c>
      <c r="D9" s="5">
        <f>9/D4</f>
        <v>9.6774193548387094E-2</v>
      </c>
      <c r="E9" s="5">
        <f>16/E4</f>
        <v>0.11188811188811189</v>
      </c>
    </row>
    <row r="10" spans="1:5" x14ac:dyDescent="0.2">
      <c r="A10" s="46"/>
      <c r="B10" s="4" t="s">
        <v>15</v>
      </c>
      <c r="C10" s="5">
        <f>40/C4</f>
        <v>0.2857142857142857</v>
      </c>
      <c r="D10" s="5">
        <f>16/D4</f>
        <v>0.17204301075268819</v>
      </c>
      <c r="E10" s="5">
        <f>34/E4</f>
        <v>0.23776223776223776</v>
      </c>
    </row>
    <row r="11" spans="1:5" x14ac:dyDescent="0.2">
      <c r="A11" s="46"/>
      <c r="B11" s="4" t="s">
        <v>16</v>
      </c>
      <c r="C11" s="5">
        <f>51/C4</f>
        <v>0.36428571428571427</v>
      </c>
      <c r="D11" s="5">
        <f>38/D4</f>
        <v>0.40860215053763443</v>
      </c>
      <c r="E11" s="5">
        <f>59/E4</f>
        <v>0.41258741258741261</v>
      </c>
    </row>
    <row r="12" spans="1:5" x14ac:dyDescent="0.2">
      <c r="A12" s="46"/>
      <c r="B12" s="4" t="s">
        <v>17</v>
      </c>
      <c r="C12" s="5">
        <f>38/C4</f>
        <v>0.27142857142857141</v>
      </c>
      <c r="D12" s="5">
        <f>28/D4</f>
        <v>0.30107526881720431</v>
      </c>
      <c r="E12" s="5">
        <f>34/E4</f>
        <v>0.23776223776223776</v>
      </c>
    </row>
    <row r="13" spans="1:5" x14ac:dyDescent="0.2">
      <c r="A13" s="46"/>
      <c r="B13" s="4" t="s">
        <v>18</v>
      </c>
      <c r="C13" s="5">
        <f>3/C4</f>
        <v>2.1428571428571429E-2</v>
      </c>
      <c r="D13" s="5">
        <f>2/D4</f>
        <v>2.1505376344086023E-2</v>
      </c>
      <c r="E13" s="5">
        <v>0</v>
      </c>
    </row>
    <row r="14" spans="1:5" x14ac:dyDescent="0.2">
      <c r="A14" s="16"/>
      <c r="B14" s="17"/>
      <c r="C14" s="18"/>
      <c r="D14" s="18"/>
    </row>
    <row r="15" spans="1:5" x14ac:dyDescent="0.2">
      <c r="A15" s="47" t="s">
        <v>27</v>
      </c>
      <c r="B15" s="9" t="s">
        <v>7</v>
      </c>
      <c r="C15" s="9">
        <v>140</v>
      </c>
      <c r="D15" s="9"/>
      <c r="E15" s="9"/>
    </row>
    <row r="16" spans="1:5" x14ac:dyDescent="0.2">
      <c r="A16" s="47"/>
      <c r="B16" s="4" t="s">
        <v>4</v>
      </c>
      <c r="C16" s="8">
        <v>0</v>
      </c>
      <c r="D16" s="8"/>
      <c r="E16" s="8"/>
    </row>
    <row r="17" spans="1:5" x14ac:dyDescent="0.2">
      <c r="A17" s="47"/>
      <c r="B17" s="4" t="s">
        <v>6</v>
      </c>
      <c r="C17" s="10">
        <v>8.11</v>
      </c>
      <c r="D17" s="10"/>
      <c r="E17" s="10"/>
    </row>
    <row r="18" spans="1:5" x14ac:dyDescent="0.2">
      <c r="A18" s="19"/>
      <c r="B18" s="17"/>
      <c r="C18" s="18"/>
      <c r="D18" s="18"/>
    </row>
    <row r="19" spans="1:5" x14ac:dyDescent="0.2">
      <c r="A19" s="47" t="s">
        <v>28</v>
      </c>
      <c r="B19" s="9" t="s">
        <v>7</v>
      </c>
      <c r="C19" s="9">
        <v>139</v>
      </c>
      <c r="D19" s="9"/>
      <c r="E19" s="9"/>
    </row>
    <row r="20" spans="1:5" x14ac:dyDescent="0.2">
      <c r="A20" s="47"/>
      <c r="B20" s="4" t="s">
        <v>4</v>
      </c>
      <c r="C20" s="8">
        <v>7.1000000000000004E-3</v>
      </c>
      <c r="D20" s="8"/>
      <c r="E20" s="8"/>
    </row>
    <row r="21" spans="1:5" x14ac:dyDescent="0.2">
      <c r="A21" s="47"/>
      <c r="B21" s="4" t="s">
        <v>6</v>
      </c>
      <c r="C21" s="10">
        <v>8.7100000000000009</v>
      </c>
      <c r="D21" s="10"/>
      <c r="E21" s="10"/>
    </row>
    <row r="22" spans="1:5" x14ac:dyDescent="0.2">
      <c r="A22" s="6"/>
      <c r="B22" s="3"/>
      <c r="C22" s="3"/>
      <c r="D22" s="3"/>
    </row>
    <row r="23" spans="1:5" x14ac:dyDescent="0.2">
      <c r="A23" s="47" t="s">
        <v>5</v>
      </c>
      <c r="B23" s="9" t="s">
        <v>7</v>
      </c>
      <c r="C23" s="9">
        <v>132</v>
      </c>
      <c r="D23" s="9">
        <v>64</v>
      </c>
      <c r="E23" s="9">
        <v>143</v>
      </c>
    </row>
    <row r="24" spans="1:5" x14ac:dyDescent="0.2">
      <c r="A24" s="47"/>
      <c r="B24" s="4" t="s">
        <v>4</v>
      </c>
      <c r="C24" s="8">
        <v>5.7099999999999998E-2</v>
      </c>
      <c r="D24" s="8">
        <v>0.31180000000000002</v>
      </c>
      <c r="E24" s="8">
        <v>0.44059999999999999</v>
      </c>
    </row>
    <row r="25" spans="1:5" x14ac:dyDescent="0.2">
      <c r="A25" s="47"/>
      <c r="B25" s="4" t="s">
        <v>6</v>
      </c>
      <c r="C25" s="10">
        <v>7.25</v>
      </c>
      <c r="D25" s="10">
        <v>8.41</v>
      </c>
      <c r="E25" s="44">
        <v>7.66</v>
      </c>
    </row>
    <row r="26" spans="1:5" x14ac:dyDescent="0.2">
      <c r="A26" s="3"/>
      <c r="B26" s="3"/>
      <c r="C26" s="3"/>
      <c r="D26" s="3"/>
    </row>
    <row r="27" spans="1:5" x14ac:dyDescent="0.2">
      <c r="A27" s="47" t="s">
        <v>8</v>
      </c>
      <c r="B27" s="9" t="s">
        <v>7</v>
      </c>
      <c r="C27" s="9">
        <v>123</v>
      </c>
      <c r="D27" s="9">
        <v>76</v>
      </c>
      <c r="E27" s="9">
        <v>143</v>
      </c>
    </row>
    <row r="28" spans="1:5" x14ac:dyDescent="0.2">
      <c r="A28" s="47"/>
      <c r="B28" s="4" t="s">
        <v>4</v>
      </c>
      <c r="C28" s="11">
        <v>0.12139999999999999</v>
      </c>
      <c r="D28" s="11">
        <v>0.18279999999999999</v>
      </c>
      <c r="E28" s="11">
        <v>0.1958</v>
      </c>
    </row>
    <row r="29" spans="1:5" x14ac:dyDescent="0.2">
      <c r="A29" s="47"/>
      <c r="B29" s="4" t="s">
        <v>6</v>
      </c>
      <c r="C29" s="9">
        <v>7.46</v>
      </c>
      <c r="D29" s="9">
        <v>8.39</v>
      </c>
      <c r="E29" s="9">
        <v>7.94</v>
      </c>
    </row>
    <row r="30" spans="1:5" x14ac:dyDescent="0.2">
      <c r="A30" s="3"/>
      <c r="B30" s="3"/>
      <c r="C30" s="3"/>
      <c r="D30" s="3"/>
    </row>
    <row r="31" spans="1:5" x14ac:dyDescent="0.2">
      <c r="A31" s="47" t="s">
        <v>9</v>
      </c>
      <c r="B31" s="9" t="s">
        <v>7</v>
      </c>
      <c r="C31" s="9">
        <v>129</v>
      </c>
      <c r="D31" s="9">
        <v>93</v>
      </c>
      <c r="E31" s="9">
        <v>143</v>
      </c>
    </row>
    <row r="32" spans="1:5" x14ac:dyDescent="0.2">
      <c r="A32" s="47"/>
      <c r="B32" s="4" t="s">
        <v>4</v>
      </c>
      <c r="C32" s="11">
        <v>7.8600000000000003E-2</v>
      </c>
      <c r="D32" s="12">
        <v>0</v>
      </c>
      <c r="E32" s="11">
        <v>1.4E-2</v>
      </c>
    </row>
    <row r="33" spans="1:5" x14ac:dyDescent="0.2">
      <c r="A33" s="47"/>
      <c r="B33" s="4" t="s">
        <v>6</v>
      </c>
      <c r="C33" s="9">
        <v>8.98</v>
      </c>
      <c r="D33" s="9">
        <v>9.5</v>
      </c>
      <c r="E33" s="9">
        <v>9.31</v>
      </c>
    </row>
    <row r="34" spans="1:5" x14ac:dyDescent="0.2">
      <c r="A34" s="3"/>
      <c r="B34" s="3"/>
      <c r="C34" s="3"/>
      <c r="D34" s="3"/>
    </row>
    <row r="35" spans="1:5" x14ac:dyDescent="0.2">
      <c r="A35" s="47" t="s">
        <v>10</v>
      </c>
      <c r="B35" s="9" t="s">
        <v>7</v>
      </c>
      <c r="C35" s="9">
        <v>136</v>
      </c>
      <c r="D35" s="9">
        <v>87</v>
      </c>
      <c r="E35" s="9">
        <v>143</v>
      </c>
    </row>
    <row r="36" spans="1:5" x14ac:dyDescent="0.2">
      <c r="A36" s="47"/>
      <c r="B36" s="4" t="s">
        <v>4</v>
      </c>
      <c r="C36" s="11">
        <v>2.86E-2</v>
      </c>
      <c r="D36" s="11">
        <v>6.4500000000000002E-2</v>
      </c>
      <c r="E36" s="11">
        <v>7.0000000000000001E-3</v>
      </c>
    </row>
    <row r="37" spans="1:5" x14ac:dyDescent="0.2">
      <c r="A37" s="47"/>
      <c r="B37" s="4" t="s">
        <v>6</v>
      </c>
      <c r="C37" s="9">
        <v>8.3699999999999992</v>
      </c>
      <c r="D37" s="9">
        <v>9.4499999999999993</v>
      </c>
      <c r="E37" s="9">
        <v>9.15</v>
      </c>
    </row>
    <row r="38" spans="1:5" x14ac:dyDescent="0.2">
      <c r="A38" s="3"/>
      <c r="B38" s="3"/>
      <c r="C38" s="3"/>
      <c r="D38" s="3"/>
    </row>
    <row r="39" spans="1:5" x14ac:dyDescent="0.2">
      <c r="A39" s="47" t="s">
        <v>11</v>
      </c>
      <c r="B39" s="9" t="s">
        <v>7</v>
      </c>
      <c r="C39" s="9">
        <v>138</v>
      </c>
      <c r="D39" s="9">
        <v>93</v>
      </c>
      <c r="E39" s="9">
        <v>143</v>
      </c>
    </row>
    <row r="40" spans="1:5" x14ac:dyDescent="0.2">
      <c r="A40" s="47"/>
      <c r="B40" s="4" t="s">
        <v>4</v>
      </c>
      <c r="C40" s="11">
        <v>1.43E-2</v>
      </c>
      <c r="D40" s="12">
        <v>0</v>
      </c>
      <c r="E40" s="11">
        <v>7.0000000000000001E-3</v>
      </c>
    </row>
    <row r="41" spans="1:5" x14ac:dyDescent="0.2">
      <c r="A41" s="47"/>
      <c r="B41" s="4" t="s">
        <v>6</v>
      </c>
      <c r="C41" s="9">
        <v>8.6999999999999993</v>
      </c>
      <c r="D41" s="9">
        <v>9.33</v>
      </c>
      <c r="E41" s="9">
        <v>9.0399999999999991</v>
      </c>
    </row>
    <row r="42" spans="1:5" x14ac:dyDescent="0.2">
      <c r="A42" s="3"/>
      <c r="B42" s="3"/>
      <c r="C42" s="3"/>
      <c r="D42" s="3"/>
    </row>
    <row r="43" spans="1:5" x14ac:dyDescent="0.2">
      <c r="A43" s="47" t="s">
        <v>12</v>
      </c>
      <c r="B43" s="9" t="s">
        <v>7</v>
      </c>
      <c r="C43" s="9">
        <v>136</v>
      </c>
      <c r="D43" s="9">
        <v>91</v>
      </c>
      <c r="E43" s="9">
        <v>143</v>
      </c>
    </row>
    <row r="44" spans="1:5" x14ac:dyDescent="0.2">
      <c r="A44" s="47"/>
      <c r="B44" s="4" t="s">
        <v>4</v>
      </c>
      <c r="C44" s="11">
        <v>2.86E-2</v>
      </c>
      <c r="D44" s="11">
        <v>2.1499999999999998E-2</v>
      </c>
      <c r="E44" s="11">
        <v>2.1000000000000001E-2</v>
      </c>
    </row>
    <row r="45" spans="1:5" x14ac:dyDescent="0.2">
      <c r="A45" s="47"/>
      <c r="B45" s="4" t="s">
        <v>6</v>
      </c>
      <c r="C45" s="9">
        <v>8.42</v>
      </c>
      <c r="D45" s="9">
        <v>9.1300000000000008</v>
      </c>
      <c r="E45" s="9">
        <v>7.9</v>
      </c>
    </row>
    <row r="46" spans="1:5" x14ac:dyDescent="0.2">
      <c r="A46" s="2"/>
      <c r="B46" s="2"/>
      <c r="C46" s="2"/>
      <c r="D46" s="2"/>
    </row>
    <row r="47" spans="1:5" x14ac:dyDescent="0.2">
      <c r="A47" s="47" t="s">
        <v>19</v>
      </c>
      <c r="B47" s="9" t="s">
        <v>7</v>
      </c>
      <c r="C47" s="9">
        <v>123</v>
      </c>
      <c r="D47" s="9">
        <v>44</v>
      </c>
      <c r="E47" s="9">
        <v>143</v>
      </c>
    </row>
    <row r="48" spans="1:5" x14ac:dyDescent="0.2">
      <c r="A48" s="47"/>
      <c r="B48" s="4" t="s">
        <v>4</v>
      </c>
      <c r="C48" s="11">
        <v>0.12139999999999999</v>
      </c>
      <c r="D48" s="11">
        <v>0.52690000000000003</v>
      </c>
      <c r="E48" s="11">
        <v>0.35659999999999997</v>
      </c>
    </row>
    <row r="49" spans="1:5" x14ac:dyDescent="0.2">
      <c r="A49" s="47"/>
      <c r="B49" s="4" t="s">
        <v>6</v>
      </c>
      <c r="C49" s="9">
        <v>7.46</v>
      </c>
      <c r="D49" s="9">
        <v>7.64</v>
      </c>
      <c r="E49" s="9">
        <v>7.44</v>
      </c>
    </row>
    <row r="50" spans="1:5" x14ac:dyDescent="0.2">
      <c r="A50" s="2"/>
      <c r="B50" s="2"/>
      <c r="C50" s="2"/>
      <c r="D50" s="2"/>
    </row>
    <row r="51" spans="1:5" x14ac:dyDescent="0.2">
      <c r="A51" s="47" t="s">
        <v>20</v>
      </c>
      <c r="B51" s="9" t="s">
        <v>7</v>
      </c>
      <c r="C51" s="9">
        <v>138</v>
      </c>
      <c r="D51" s="9">
        <v>39</v>
      </c>
      <c r="E51" s="9">
        <v>143</v>
      </c>
    </row>
    <row r="52" spans="1:5" x14ac:dyDescent="0.2">
      <c r="A52" s="47"/>
      <c r="B52" s="4" t="s">
        <v>4</v>
      </c>
      <c r="C52" s="11">
        <v>1.43E-2</v>
      </c>
      <c r="D52" s="11">
        <v>0.5806</v>
      </c>
      <c r="E52" s="11">
        <v>0.41260000000000002</v>
      </c>
    </row>
    <row r="53" spans="1:5" x14ac:dyDescent="0.2">
      <c r="A53" s="47"/>
      <c r="B53" s="4" t="s">
        <v>6</v>
      </c>
      <c r="C53" s="9">
        <v>7.14</v>
      </c>
      <c r="D53" s="9">
        <v>7.56</v>
      </c>
      <c r="E53" s="9">
        <v>7.85</v>
      </c>
    </row>
    <row r="54" spans="1:5" x14ac:dyDescent="0.2">
      <c r="A54" s="2"/>
      <c r="B54" s="2"/>
      <c r="C54" s="2"/>
      <c r="D54" s="2"/>
    </row>
    <row r="55" spans="1:5" ht="14.25" customHeight="1" x14ac:dyDescent="0.2">
      <c r="A55" s="47" t="s">
        <v>21</v>
      </c>
      <c r="B55" s="9" t="s">
        <v>7</v>
      </c>
      <c r="C55" s="15"/>
      <c r="D55" s="9">
        <v>86</v>
      </c>
      <c r="E55" s="9">
        <v>143</v>
      </c>
    </row>
    <row r="56" spans="1:5" x14ac:dyDescent="0.2">
      <c r="A56" s="47"/>
      <c r="B56" s="4" t="s">
        <v>4</v>
      </c>
      <c r="C56" s="11"/>
      <c r="D56" s="11">
        <v>7.5300000000000006E-2</v>
      </c>
      <c r="E56" s="11">
        <v>0.11890000000000001</v>
      </c>
    </row>
    <row r="57" spans="1:5" x14ac:dyDescent="0.2">
      <c r="A57" s="47"/>
      <c r="B57" s="4" t="s">
        <v>6</v>
      </c>
      <c r="C57" s="9"/>
      <c r="D57" s="9">
        <v>9.2200000000000006</v>
      </c>
      <c r="E57" s="9">
        <v>8.18</v>
      </c>
    </row>
    <row r="58" spans="1:5" x14ac:dyDescent="0.2">
      <c r="A58" s="2"/>
      <c r="B58" s="2"/>
      <c r="C58" s="2"/>
      <c r="D58" s="2"/>
    </row>
    <row r="59" spans="1:5" x14ac:dyDescent="0.2">
      <c r="A59" s="47" t="s">
        <v>22</v>
      </c>
      <c r="B59" s="9" t="s">
        <v>7</v>
      </c>
      <c r="C59" s="9"/>
      <c r="D59" s="9">
        <v>84</v>
      </c>
      <c r="E59" s="9">
        <v>143</v>
      </c>
    </row>
    <row r="60" spans="1:5" x14ac:dyDescent="0.2">
      <c r="A60" s="47"/>
      <c r="B60" s="4" t="s">
        <v>4</v>
      </c>
      <c r="C60" s="11"/>
      <c r="D60" s="11">
        <v>9.6799999999999997E-2</v>
      </c>
      <c r="E60" s="11">
        <v>0.11890000000000001</v>
      </c>
    </row>
    <row r="61" spans="1:5" x14ac:dyDescent="0.2">
      <c r="A61" s="47"/>
      <c r="B61" s="4" t="s">
        <v>6</v>
      </c>
      <c r="C61" s="9"/>
      <c r="D61" s="9">
        <v>9.31</v>
      </c>
      <c r="E61" s="9">
        <v>8.3000000000000007</v>
      </c>
    </row>
    <row r="62" spans="1:5" x14ac:dyDescent="0.2">
      <c r="A62" s="2"/>
      <c r="B62" s="2"/>
      <c r="C62" s="2"/>
      <c r="D62" s="2"/>
    </row>
    <row r="63" spans="1:5" ht="14.25" customHeight="1" x14ac:dyDescent="0.2">
      <c r="A63" s="47" t="s">
        <v>25</v>
      </c>
      <c r="B63" s="9" t="s">
        <v>7</v>
      </c>
      <c r="C63" s="9"/>
      <c r="D63" s="9">
        <v>93</v>
      </c>
      <c r="E63" s="9">
        <v>143</v>
      </c>
    </row>
    <row r="64" spans="1:5" x14ac:dyDescent="0.2">
      <c r="A64" s="47"/>
      <c r="B64" s="4" t="s">
        <v>23</v>
      </c>
      <c r="C64" s="11"/>
      <c r="D64" s="14">
        <v>30</v>
      </c>
      <c r="E64" s="14">
        <v>52</v>
      </c>
    </row>
    <row r="65" spans="1:5" x14ac:dyDescent="0.2">
      <c r="A65" s="47"/>
      <c r="B65" s="4" t="s">
        <v>24</v>
      </c>
      <c r="C65" s="9"/>
      <c r="D65" s="14">
        <v>63</v>
      </c>
      <c r="E65" s="14">
        <v>91</v>
      </c>
    </row>
    <row r="66" spans="1:5" x14ac:dyDescent="0.2">
      <c r="A66" s="2"/>
      <c r="B66" s="2"/>
      <c r="C66" s="2"/>
      <c r="D66" s="2"/>
    </row>
    <row r="67" spans="1:5" ht="14.25" customHeight="1" x14ac:dyDescent="0.2">
      <c r="A67" s="50" t="s">
        <v>26</v>
      </c>
      <c r="B67" s="9" t="s">
        <v>7</v>
      </c>
      <c r="C67" s="9"/>
      <c r="D67" s="9">
        <v>30</v>
      </c>
      <c r="E67" s="9">
        <v>143</v>
      </c>
    </row>
    <row r="68" spans="1:5" x14ac:dyDescent="0.2">
      <c r="A68" s="51"/>
      <c r="B68" s="4" t="s">
        <v>4</v>
      </c>
      <c r="C68" s="11"/>
      <c r="D68" s="11">
        <v>0.33329999999999999</v>
      </c>
      <c r="E68" s="11">
        <v>0.70630000000000004</v>
      </c>
    </row>
    <row r="69" spans="1:5" x14ac:dyDescent="0.2">
      <c r="A69" s="52"/>
      <c r="B69" s="4" t="s">
        <v>6</v>
      </c>
      <c r="C69" s="9"/>
      <c r="D69" s="9">
        <v>9</v>
      </c>
      <c r="E69" s="9">
        <v>8.2100000000000009</v>
      </c>
    </row>
    <row r="70" spans="1:5" x14ac:dyDescent="0.2">
      <c r="A70" s="19"/>
      <c r="B70" s="17"/>
      <c r="C70" s="43"/>
      <c r="D70" s="43"/>
      <c r="E70" s="43"/>
    </row>
    <row r="71" spans="1:5" ht="14.25" customHeight="1" x14ac:dyDescent="0.2">
      <c r="A71" s="47" t="s">
        <v>93</v>
      </c>
      <c r="B71" s="9" t="s">
        <v>7</v>
      </c>
      <c r="C71" s="9"/>
      <c r="D71" s="9"/>
      <c r="E71" s="9">
        <v>143</v>
      </c>
    </row>
    <row r="72" spans="1:5" x14ac:dyDescent="0.2">
      <c r="A72" s="47"/>
      <c r="B72" s="4" t="s">
        <v>94</v>
      </c>
      <c r="C72" s="11"/>
      <c r="D72" s="11"/>
      <c r="E72" s="9">
        <v>93</v>
      </c>
    </row>
    <row r="73" spans="1:5" x14ac:dyDescent="0.2">
      <c r="A73" s="47"/>
      <c r="B73" s="4" t="s">
        <v>95</v>
      </c>
      <c r="C73" s="9"/>
      <c r="D73" s="9"/>
      <c r="E73" s="9">
        <v>18</v>
      </c>
    </row>
    <row r="74" spans="1:5" ht="14.25" customHeight="1" x14ac:dyDescent="0.2">
      <c r="A74" s="47"/>
      <c r="B74" s="4" t="s">
        <v>96</v>
      </c>
      <c r="C74" s="9"/>
      <c r="D74" s="9"/>
      <c r="E74" s="9">
        <v>2</v>
      </c>
    </row>
    <row r="75" spans="1:5" x14ac:dyDescent="0.2">
      <c r="A75" s="19"/>
      <c r="B75" s="17"/>
      <c r="C75" s="43"/>
      <c r="D75" s="43"/>
      <c r="E75" s="43"/>
    </row>
    <row r="76" spans="1:5" ht="14.25" customHeight="1" x14ac:dyDescent="0.2">
      <c r="A76" s="50" t="s">
        <v>102</v>
      </c>
      <c r="B76" s="9" t="s">
        <v>7</v>
      </c>
      <c r="C76" s="9"/>
      <c r="D76" s="9"/>
      <c r="E76" s="9">
        <v>143</v>
      </c>
    </row>
    <row r="77" spans="1:5" x14ac:dyDescent="0.2">
      <c r="A77" s="51"/>
      <c r="B77" s="4" t="s">
        <v>4</v>
      </c>
      <c r="C77" s="11"/>
      <c r="D77" s="11"/>
      <c r="E77" s="11">
        <v>1.4E-2</v>
      </c>
    </row>
    <row r="78" spans="1:5" x14ac:dyDescent="0.2">
      <c r="A78" s="52"/>
      <c r="B78" s="4" t="s">
        <v>6</v>
      </c>
      <c r="C78" s="9"/>
      <c r="D78" s="9"/>
      <c r="E78" s="9">
        <v>8.58</v>
      </c>
    </row>
    <row r="79" spans="1:5" x14ac:dyDescent="0.2">
      <c r="A79" s="19"/>
      <c r="B79" s="17"/>
      <c r="C79" s="43"/>
      <c r="D79" s="43"/>
      <c r="E79" s="43"/>
    </row>
    <row r="80" spans="1:5" ht="14.25" customHeight="1" x14ac:dyDescent="0.2">
      <c r="A80" s="47" t="s">
        <v>97</v>
      </c>
      <c r="B80" s="9" t="s">
        <v>7</v>
      </c>
      <c r="C80" s="9"/>
      <c r="D80" s="9"/>
      <c r="E80" s="9">
        <v>143</v>
      </c>
    </row>
    <row r="81" spans="1:6" x14ac:dyDescent="0.2">
      <c r="A81" s="47"/>
      <c r="B81" s="4" t="s">
        <v>4</v>
      </c>
      <c r="C81" s="11"/>
      <c r="D81" s="11"/>
      <c r="E81" s="11">
        <v>0.18179999999999999</v>
      </c>
    </row>
    <row r="82" spans="1:6" x14ac:dyDescent="0.2">
      <c r="A82" s="47"/>
      <c r="B82" s="4" t="s">
        <v>98</v>
      </c>
      <c r="C82" s="9"/>
      <c r="D82" s="9"/>
      <c r="E82" s="11">
        <v>0.3427</v>
      </c>
      <c r="F82" s="54"/>
    </row>
    <row r="83" spans="1:6" x14ac:dyDescent="0.2">
      <c r="A83" s="47"/>
      <c r="B83" s="4" t="s">
        <v>100</v>
      </c>
      <c r="C83" s="9"/>
      <c r="D83" s="9"/>
      <c r="E83" s="11">
        <v>7.0000000000000001E-3</v>
      </c>
      <c r="F83" s="54"/>
    </row>
    <row r="84" spans="1:6" x14ac:dyDescent="0.2">
      <c r="A84" s="47"/>
      <c r="B84" s="4" t="s">
        <v>101</v>
      </c>
      <c r="C84" s="9"/>
      <c r="D84" s="9"/>
      <c r="E84" s="11">
        <v>0.46850000000000003</v>
      </c>
      <c r="F84" s="54"/>
    </row>
    <row r="85" spans="1:6" x14ac:dyDescent="0.2">
      <c r="A85" s="19"/>
      <c r="B85" s="17"/>
      <c r="C85" s="43"/>
      <c r="D85" s="43"/>
      <c r="E85" s="43"/>
    </row>
    <row r="86" spans="1:6" ht="14.25" customHeight="1" x14ac:dyDescent="0.2">
      <c r="A86" s="50" t="s">
        <v>99</v>
      </c>
      <c r="B86" s="9" t="s">
        <v>7</v>
      </c>
      <c r="C86" s="9"/>
      <c r="D86" s="9"/>
      <c r="E86" s="9">
        <v>143</v>
      </c>
    </row>
    <row r="87" spans="1:6" x14ac:dyDescent="0.2">
      <c r="A87" s="51"/>
      <c r="B87" s="4" t="s">
        <v>4</v>
      </c>
      <c r="C87" s="11"/>
      <c r="D87" s="11"/>
      <c r="E87" s="11">
        <v>0.4965</v>
      </c>
    </row>
    <row r="88" spans="1:6" x14ac:dyDescent="0.2">
      <c r="A88" s="52"/>
      <c r="B88" s="4" t="s">
        <v>6</v>
      </c>
      <c r="C88" s="9"/>
      <c r="D88" s="9"/>
      <c r="E88" s="9">
        <v>7.98</v>
      </c>
    </row>
    <row r="89" spans="1:6" x14ac:dyDescent="0.2">
      <c r="A89" s="19"/>
      <c r="B89" s="17"/>
      <c r="C89" s="43"/>
      <c r="D89" s="43"/>
      <c r="E89" s="43"/>
    </row>
    <row r="90" spans="1:6" x14ac:dyDescent="0.2">
      <c r="A90" s="19"/>
      <c r="B90" s="17"/>
      <c r="C90" s="43"/>
      <c r="D90" s="43"/>
      <c r="E90" s="43"/>
    </row>
    <row r="91" spans="1:6" x14ac:dyDescent="0.2">
      <c r="A91" s="2"/>
      <c r="B91" s="2"/>
      <c r="C91" s="2"/>
      <c r="D91" s="2"/>
    </row>
    <row r="92" spans="1:6" x14ac:dyDescent="0.2">
      <c r="A92" s="2" t="s">
        <v>33</v>
      </c>
      <c r="B92" s="2"/>
      <c r="C92" s="2"/>
      <c r="D92" s="2"/>
    </row>
    <row r="93" spans="1:6" x14ac:dyDescent="0.2">
      <c r="A93" s="2" t="s">
        <v>32</v>
      </c>
      <c r="B93" s="2"/>
      <c r="C93" s="2"/>
      <c r="D93" s="2"/>
    </row>
    <row r="94" spans="1:6" x14ac:dyDescent="0.2">
      <c r="A94" s="2" t="s">
        <v>92</v>
      </c>
      <c r="B94" s="2"/>
      <c r="C94" s="2"/>
      <c r="D94" s="2"/>
    </row>
    <row r="95" spans="1:6" x14ac:dyDescent="0.2">
      <c r="A95" s="2"/>
      <c r="B95" s="2"/>
      <c r="C95" s="2"/>
      <c r="D95" s="2"/>
    </row>
    <row r="96" spans="1:6" x14ac:dyDescent="0.2">
      <c r="A96" s="2"/>
      <c r="B96" s="2"/>
      <c r="C96" s="2"/>
      <c r="D96" s="2"/>
    </row>
    <row r="97" spans="1:4" x14ac:dyDescent="0.2">
      <c r="A97" s="2"/>
      <c r="B97" s="2"/>
      <c r="C97" s="2"/>
      <c r="D97" s="2"/>
    </row>
    <row r="98" spans="1:4" x14ac:dyDescent="0.2">
      <c r="A98" s="2"/>
      <c r="B98" s="2"/>
      <c r="C98" s="2"/>
      <c r="D98" s="2"/>
    </row>
    <row r="99" spans="1:4" x14ac:dyDescent="0.2">
      <c r="A99" s="2"/>
      <c r="B99" s="2"/>
      <c r="C99" s="2"/>
      <c r="D99" s="2"/>
    </row>
    <row r="100" spans="1:4" x14ac:dyDescent="0.2">
      <c r="A100" s="2"/>
      <c r="B100" s="2"/>
      <c r="C100" s="2"/>
      <c r="D100" s="2"/>
    </row>
    <row r="101" spans="1:4" x14ac:dyDescent="0.2">
      <c r="A101" s="2"/>
      <c r="B101" s="2"/>
      <c r="C101" s="2"/>
      <c r="D101" s="2"/>
    </row>
    <row r="102" spans="1:4" x14ac:dyDescent="0.2">
      <c r="A102" s="2"/>
      <c r="B102" s="2"/>
      <c r="C102" s="2"/>
      <c r="D102" s="2"/>
    </row>
    <row r="103" spans="1:4" x14ac:dyDescent="0.2">
      <c r="A103" s="2"/>
      <c r="B103" s="2"/>
      <c r="C103" s="2"/>
      <c r="D103" s="2"/>
    </row>
    <row r="104" spans="1:4" x14ac:dyDescent="0.2">
      <c r="A104" s="2"/>
      <c r="B104" s="2"/>
      <c r="C104" s="2"/>
      <c r="D104" s="2"/>
    </row>
    <row r="105" spans="1:4" x14ac:dyDescent="0.2">
      <c r="A105" s="2"/>
      <c r="B105" s="2"/>
      <c r="C105" s="2"/>
      <c r="D105" s="2"/>
    </row>
    <row r="106" spans="1:4" x14ac:dyDescent="0.2">
      <c r="A106" s="2"/>
      <c r="B106" s="2"/>
      <c r="C106" s="2"/>
      <c r="D106" s="2"/>
    </row>
    <row r="107" spans="1:4" x14ac:dyDescent="0.2">
      <c r="A107" s="2"/>
      <c r="B107" s="2"/>
      <c r="C107" s="2"/>
      <c r="D107" s="2"/>
    </row>
    <row r="108" spans="1:4" x14ac:dyDescent="0.2">
      <c r="A108" s="2"/>
      <c r="B108" s="2"/>
      <c r="C108" s="2"/>
      <c r="D108" s="2"/>
    </row>
    <row r="109" spans="1:4" x14ac:dyDescent="0.2">
      <c r="A109" s="2"/>
      <c r="B109" s="2"/>
      <c r="C109" s="2"/>
      <c r="D109" s="2"/>
    </row>
    <row r="110" spans="1:4" x14ac:dyDescent="0.2">
      <c r="A110" s="2"/>
      <c r="B110" s="2"/>
      <c r="C110" s="2"/>
      <c r="D110" s="2"/>
    </row>
  </sheetData>
  <mergeCells count="22">
    <mergeCell ref="A76:A78"/>
    <mergeCell ref="A86:A88"/>
    <mergeCell ref="A31:A33"/>
    <mergeCell ref="A55:A57"/>
    <mergeCell ref="A59:A61"/>
    <mergeCell ref="A63:A65"/>
    <mergeCell ref="A67:A69"/>
    <mergeCell ref="A47:A49"/>
    <mergeCell ref="A51:A53"/>
    <mergeCell ref="A35:A37"/>
    <mergeCell ref="A39:A41"/>
    <mergeCell ref="A43:A45"/>
    <mergeCell ref="A71:A74"/>
    <mergeCell ref="A80:A84"/>
    <mergeCell ref="A1:D1"/>
    <mergeCell ref="A9:A13"/>
    <mergeCell ref="A23:A25"/>
    <mergeCell ref="A27:A29"/>
    <mergeCell ref="A15:A17"/>
    <mergeCell ref="A19:A21"/>
    <mergeCell ref="A6:A7"/>
    <mergeCell ref="A3:B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G13" sqref="G13"/>
    </sheetView>
  </sheetViews>
  <sheetFormatPr defaultRowHeight="14.25" x14ac:dyDescent="0.2"/>
  <cols>
    <col min="1" max="1" width="23.09765625" customWidth="1"/>
    <col min="2" max="4" width="20.69921875" customWidth="1"/>
  </cols>
  <sheetData>
    <row r="1" spans="1:4" ht="60.75" customHeight="1" x14ac:dyDescent="0.2">
      <c r="A1" s="53" t="s">
        <v>13</v>
      </c>
      <c r="B1" s="53"/>
      <c r="C1" s="53"/>
      <c r="D1" s="53"/>
    </row>
    <row r="2" spans="1:4" x14ac:dyDescent="0.2">
      <c r="B2" s="41">
        <v>2011</v>
      </c>
      <c r="C2" s="41">
        <v>2014</v>
      </c>
      <c r="D2" s="41">
        <v>2017</v>
      </c>
    </row>
    <row r="3" spans="1:4" x14ac:dyDescent="0.2">
      <c r="A3" s="34" t="s">
        <v>34</v>
      </c>
      <c r="B3" s="21" t="s">
        <v>45</v>
      </c>
      <c r="C3" s="21" t="s">
        <v>46</v>
      </c>
      <c r="D3" s="22" t="s">
        <v>47</v>
      </c>
    </row>
    <row r="4" spans="1:4" x14ac:dyDescent="0.2">
      <c r="A4" s="35"/>
      <c r="B4" s="23" t="s">
        <v>48</v>
      </c>
      <c r="C4" s="23" t="s">
        <v>49</v>
      </c>
      <c r="D4" s="24" t="s">
        <v>50</v>
      </c>
    </row>
    <row r="5" spans="1:4" x14ac:dyDescent="0.2">
      <c r="A5" s="36"/>
      <c r="B5" s="30"/>
      <c r="C5" s="30" t="s">
        <v>51</v>
      </c>
      <c r="D5" s="29" t="s">
        <v>52</v>
      </c>
    </row>
    <row r="6" spans="1:4" x14ac:dyDescent="0.2">
      <c r="A6" s="34" t="s">
        <v>35</v>
      </c>
      <c r="B6" s="31" t="s">
        <v>53</v>
      </c>
      <c r="C6" s="21" t="s">
        <v>56</v>
      </c>
      <c r="D6" s="22" t="s">
        <v>61</v>
      </c>
    </row>
    <row r="7" spans="1:4" x14ac:dyDescent="0.2">
      <c r="A7" s="35"/>
      <c r="B7" s="23" t="s">
        <v>54</v>
      </c>
      <c r="C7" s="23" t="s">
        <v>57</v>
      </c>
      <c r="D7" s="24" t="s">
        <v>59</v>
      </c>
    </row>
    <row r="8" spans="1:4" x14ac:dyDescent="0.2">
      <c r="A8" s="36"/>
      <c r="B8" s="30" t="s">
        <v>55</v>
      </c>
      <c r="C8" s="30" t="s">
        <v>58</v>
      </c>
      <c r="D8" s="29" t="s">
        <v>60</v>
      </c>
    </row>
    <row r="9" spans="1:4" x14ac:dyDescent="0.2">
      <c r="A9" s="34" t="s">
        <v>36</v>
      </c>
      <c r="B9" s="21"/>
      <c r="C9" s="21"/>
      <c r="D9" s="22"/>
    </row>
    <row r="10" spans="1:4" x14ac:dyDescent="0.2">
      <c r="A10" s="35" t="s">
        <v>37</v>
      </c>
      <c r="B10" s="23" t="s">
        <v>62</v>
      </c>
      <c r="C10" s="23" t="s">
        <v>63</v>
      </c>
      <c r="D10" s="24" t="s">
        <v>64</v>
      </c>
    </row>
    <row r="11" spans="1:4" x14ac:dyDescent="0.2">
      <c r="A11" s="35"/>
      <c r="B11" s="23"/>
      <c r="C11" s="23" t="s">
        <v>65</v>
      </c>
      <c r="D11" s="24" t="s">
        <v>66</v>
      </c>
    </row>
    <row r="12" spans="1:4" x14ac:dyDescent="0.2">
      <c r="A12" s="36"/>
      <c r="B12" s="30"/>
      <c r="C12" s="30" t="s">
        <v>67</v>
      </c>
      <c r="D12" s="29" t="s">
        <v>68</v>
      </c>
    </row>
    <row r="13" spans="1:4" x14ac:dyDescent="0.2">
      <c r="A13" s="37" t="s">
        <v>38</v>
      </c>
      <c r="B13" s="21" t="s">
        <v>69</v>
      </c>
      <c r="C13" s="21" t="s">
        <v>69</v>
      </c>
      <c r="D13" s="22" t="s">
        <v>70</v>
      </c>
    </row>
    <row r="14" spans="1:4" x14ac:dyDescent="0.2">
      <c r="A14" s="35"/>
      <c r="B14" s="23"/>
      <c r="C14" s="23" t="s">
        <v>71</v>
      </c>
      <c r="D14" s="24" t="s">
        <v>65</v>
      </c>
    </row>
    <row r="15" spans="1:4" x14ac:dyDescent="0.2">
      <c r="A15" s="36"/>
      <c r="B15" s="30"/>
      <c r="C15" s="30" t="s">
        <v>72</v>
      </c>
      <c r="D15" s="29" t="s">
        <v>68</v>
      </c>
    </row>
    <row r="16" spans="1:4" x14ac:dyDescent="0.2">
      <c r="A16" s="34" t="s">
        <v>39</v>
      </c>
      <c r="B16" s="21"/>
      <c r="C16" s="21"/>
      <c r="D16" s="22"/>
    </row>
    <row r="17" spans="1:4" x14ac:dyDescent="0.2">
      <c r="A17" s="36" t="s">
        <v>40</v>
      </c>
      <c r="B17" s="30" t="s">
        <v>73</v>
      </c>
      <c r="C17" s="30" t="s">
        <v>69</v>
      </c>
      <c r="D17" s="29" t="s">
        <v>70</v>
      </c>
    </row>
    <row r="18" spans="1:4" x14ac:dyDescent="0.2">
      <c r="A18" s="37" t="s">
        <v>41</v>
      </c>
      <c r="B18" s="21"/>
      <c r="C18" s="21"/>
      <c r="D18" s="22"/>
    </row>
    <row r="19" spans="1:4" x14ac:dyDescent="0.2">
      <c r="A19" s="35" t="s">
        <v>86</v>
      </c>
      <c r="B19" s="25">
        <v>0.75</v>
      </c>
      <c r="C19" s="25">
        <v>0.52</v>
      </c>
      <c r="D19" s="26">
        <v>0.67</v>
      </c>
    </row>
    <row r="20" spans="1:4" x14ac:dyDescent="0.2">
      <c r="A20" s="35" t="s">
        <v>87</v>
      </c>
      <c r="B20" s="25">
        <v>0.7</v>
      </c>
      <c r="C20" s="25">
        <v>0.41</v>
      </c>
      <c r="D20" s="26">
        <v>0.64</v>
      </c>
    </row>
    <row r="21" spans="1:4" x14ac:dyDescent="0.2">
      <c r="A21" s="36" t="s">
        <v>88</v>
      </c>
      <c r="B21" s="27">
        <v>0.28000000000000003</v>
      </c>
      <c r="C21" s="27">
        <v>0.37</v>
      </c>
      <c r="D21" s="28">
        <v>0.6</v>
      </c>
    </row>
    <row r="22" spans="1:4" x14ac:dyDescent="0.2">
      <c r="A22" s="37" t="s">
        <v>42</v>
      </c>
      <c r="B22" s="21"/>
      <c r="C22" s="21"/>
      <c r="D22" s="22"/>
    </row>
    <row r="23" spans="1:4" x14ac:dyDescent="0.2">
      <c r="A23" s="35" t="s">
        <v>89</v>
      </c>
      <c r="B23" s="23" t="s">
        <v>74</v>
      </c>
      <c r="C23" s="23" t="s">
        <v>75</v>
      </c>
      <c r="D23" s="24" t="s">
        <v>76</v>
      </c>
    </row>
    <row r="24" spans="1:4" x14ac:dyDescent="0.2">
      <c r="A24" s="35" t="s">
        <v>90</v>
      </c>
      <c r="B24" s="25">
        <v>0.47</v>
      </c>
      <c r="C24" s="25">
        <v>0.62</v>
      </c>
      <c r="D24" s="26">
        <v>0.77</v>
      </c>
    </row>
    <row r="25" spans="1:4" x14ac:dyDescent="0.2">
      <c r="A25" s="36" t="s">
        <v>91</v>
      </c>
      <c r="B25" s="27">
        <v>0.28999999999999998</v>
      </c>
      <c r="C25" s="27">
        <v>0.26</v>
      </c>
      <c r="D25" s="28">
        <v>0.4</v>
      </c>
    </row>
    <row r="26" spans="1:4" x14ac:dyDescent="0.2">
      <c r="A26" s="37" t="s">
        <v>43</v>
      </c>
      <c r="B26" s="32" t="s">
        <v>77</v>
      </c>
      <c r="C26" s="32" t="s">
        <v>77</v>
      </c>
      <c r="D26" s="33" t="s">
        <v>78</v>
      </c>
    </row>
    <row r="27" spans="1:4" x14ac:dyDescent="0.2">
      <c r="A27" s="38"/>
      <c r="B27" s="30"/>
      <c r="C27" s="30"/>
      <c r="D27" s="29" t="s">
        <v>79</v>
      </c>
    </row>
    <row r="28" spans="1:4" x14ac:dyDescent="0.2">
      <c r="A28" s="34" t="s">
        <v>44</v>
      </c>
      <c r="B28" s="21" t="s">
        <v>80</v>
      </c>
      <c r="C28" s="21" t="s">
        <v>81</v>
      </c>
      <c r="D28" s="22" t="s">
        <v>80</v>
      </c>
    </row>
    <row r="29" spans="1:4" x14ac:dyDescent="0.2">
      <c r="A29" s="39"/>
      <c r="B29" s="23" t="s">
        <v>82</v>
      </c>
      <c r="C29" s="23" t="s">
        <v>83</v>
      </c>
      <c r="D29" s="24" t="s">
        <v>84</v>
      </c>
    </row>
    <row r="30" spans="1:4" x14ac:dyDescent="0.2">
      <c r="A30" s="40"/>
      <c r="B30" s="30" t="s">
        <v>60</v>
      </c>
      <c r="C30" s="30" t="s">
        <v>85</v>
      </c>
      <c r="D30" s="29" t="s">
        <v>60</v>
      </c>
    </row>
  </sheetData>
  <mergeCells count="1">
    <mergeCell ref="A1:D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2019-2023</vt:lpstr>
      <vt:lpstr>2011-2017</vt:lpstr>
      <vt:lpstr>Full3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pchacon</dc:creator>
  <cp:lastModifiedBy>Cristina Moreno</cp:lastModifiedBy>
  <dcterms:created xsi:type="dcterms:W3CDTF">2021-10-21T09:10:30Z</dcterms:created>
  <dcterms:modified xsi:type="dcterms:W3CDTF">2023-10-16T11:58:05Z</dcterms:modified>
</cp:coreProperties>
</file>